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<sst xmlns="http://schemas.openxmlformats.org/spreadsheetml/2006/main" count="20" uniqueCount="20">
  <si>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Jaar </t>
  </si>
  <si>
    <t>Totaal inkomsten</t>
  </si>
  <si>
    <t>Totaal uitgaven</t>
  </si>
  <si>
    <t>Saldo</t>
  </si>
  <si>
    <t>Cooperatie ZECK (720 panelen)</t>
  </si>
  <si>
    <t>Per paneel</t>
  </si>
  <si>
    <t xml:space="preserve"> </t>
  </si>
  <si>
    <t>Rendement</t>
  </si>
  <si>
    <t>Nominaal</t>
  </si>
  <si>
    <t>IR</t>
  </si>
  <si>
    <t>Opmerking:</t>
  </si>
  <si>
    <t>Toelichting:</t>
  </si>
  <si>
    <t>met de hoogte en het tijdstip van de kasstromen voor opbrengsten en uitgaven (verdiscontering) ten aanzien van de investering.</t>
  </si>
  <si>
    <t>De IRR (Internal Rate of Return ook wel interne-opbrengstvoet) is het te verwachten rendement op een investering, waarbij rekening wordt gehouden</t>
  </si>
  <si>
    <t>Stel:</t>
  </si>
  <si>
    <t>Iemand doet een investering van € 1000,-, die in 10 jaarlijkse termijnen van € 100,- worden terugbetaald.</t>
  </si>
  <si>
    <t>De gemiddelde investering is dan € 550,- (€ 1000,- in jaar 1 en € 100,- in jaar 10)</t>
  </si>
  <si>
    <t>De IRR relateert het rendement in dit voorbeeld aan € 550,-.</t>
  </si>
  <si>
    <t>In jaar 15 en 16 hogere uitgaven i.v.m. vervanging van een aantal omvormers.</t>
  </si>
  <si>
    <t>Bij de IRR wordt dus gekeken naar het tijdstip van de kasstromen, dus met het moment waarop de inleg wordt terugbetaald.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</si>
</sst>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44" applyNumberFormat="1" applyFont="1" applyAlignment="1">
      <alignment/>
    </xf>
    <xf numFmtId="164" fontId="0" fillId="0" borderId="10" xfId="44" applyNumberFormat="1" applyFont="1" applyBorder="1" applyAlignment="1">
      <alignment/>
    </xf>
    <xf numFmtId="164" fontId="0" fillId="0" borderId="0" xfId="44" applyNumberFormat="1" applyFont="1" applyAlignment="1" quotePrefix="1">
      <alignment/>
    </xf>
    <xf numFmtId="43" fontId="0" fillId="0" borderId="11" xfId="44" applyFont="1" applyBorder="1" applyAlignment="1">
      <alignment/>
    </xf>
    <xf numFmtId="164" fontId="0" fillId="0" borderId="0" xfId="44" applyNumberFormat="1" applyFont="1" applyAlignment="1">
      <alignment horizontal="center"/>
    </xf>
    <xf numFmtId="43" fontId="0" fillId="0" borderId="11" xfId="44" applyNumberFormat="1" applyFont="1" applyBorder="1" applyAlignment="1">
      <alignment/>
    </xf>
    <xf numFmtId="10" fontId="0" fillId="0" borderId="11" xfId="53" applyNumberFormat="1" applyFont="1" applyBorder="1" applyAlignment="1">
      <alignment/>
    </xf>
    <xf numFmtId="164" fontId="35" fillId="0" borderId="0" xfId="44" applyNumberFormat="1" applyFont="1" applyAlignment="1">
      <alignment/>
    </xf>
    <xf numFmtId="164" fontId="19" fillId="24" borderId="0" xfId="44" applyNumberFormat="1" applyFont="1" applyFill="1" applyAlignment="1" quotePrefix="1">
      <alignment horizontal="center"/>
    </xf>
    <xf numFmtId="164" fontId="19" fillId="24" borderId="0" xfId="37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3"/>
  <sheetViews>
    <sheetView tabSelected="1" zoomScalePageLayoutView="0" workbookViewId="0" topLeftCell="A8">
      <selection activeCell="A23" sqref="A23"/>
    </sheetView>
  </sheetViews>
  <sheetFormatPr defaultColWidth="9.140625" defaultRowHeight="15"/>
  <cols>
    <col min="1" max="1" width="29.7109375" style="1" bestFit="1" customWidth="1"/>
    <col min="2" max="2" width="1.7109375" style="1" customWidth="1"/>
    <col min="3" max="3" width="9.140625" style="1" bestFit="1" customWidth="1"/>
    <col min="4" max="19" width="7.7109375" style="1" customWidth="1"/>
    <col min="20" max="20" width="1.7109375" style="1" customWidth="1"/>
    <col min="21" max="22" width="10.7109375" style="1" customWidth="1"/>
    <col min="23" max="16384" width="9.140625" style="1" customWidth="1"/>
  </cols>
  <sheetData>
    <row r="2" spans="3:22" ht="14.25"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10" t="s">
        <v>7</v>
      </c>
      <c r="V2" s="10"/>
    </row>
    <row r="3" spans="3:22" ht="14.25">
      <c r="C3" s="3">
        <v>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U3" s="5" t="s">
        <v>8</v>
      </c>
      <c r="V3" s="5" t="s">
        <v>9</v>
      </c>
    </row>
    <row r="4" spans="3:22" ht="14.25">
      <c r="C4" s="3"/>
      <c r="U4" s="5"/>
      <c r="V4" s="5"/>
    </row>
    <row r="5" spans="1:13" ht="14.25">
      <c r="A5" s="1" t="s">
        <v>4</v>
      </c>
      <c r="M5" s="1" t="s">
        <v>6</v>
      </c>
    </row>
    <row r="6" spans="1:19" ht="14.25">
      <c r="A6" s="1" t="s">
        <v>1</v>
      </c>
      <c r="C6" s="1">
        <v>0</v>
      </c>
      <c r="D6" s="1">
        <f>6758+15821</f>
        <v>22579</v>
      </c>
      <c r="E6" s="1">
        <v>22462</v>
      </c>
      <c r="F6" s="1">
        <v>22344</v>
      </c>
      <c r="G6" s="1">
        <v>22212</v>
      </c>
      <c r="H6" s="1">
        <v>22094</v>
      </c>
      <c r="I6" s="1">
        <v>21977</v>
      </c>
      <c r="J6" s="1">
        <v>21844</v>
      </c>
      <c r="K6" s="1">
        <v>21727</v>
      </c>
      <c r="L6" s="1">
        <v>21594</v>
      </c>
      <c r="M6" s="1">
        <v>21477</v>
      </c>
      <c r="N6" s="1">
        <v>21359</v>
      </c>
      <c r="O6" s="1">
        <v>21227</v>
      </c>
      <c r="P6" s="1">
        <v>21095</v>
      </c>
      <c r="Q6" s="1">
        <v>20948</v>
      </c>
      <c r="R6" s="1">
        <v>20815</v>
      </c>
      <c r="S6" s="1">
        <v>20683</v>
      </c>
    </row>
    <row r="7" spans="1:19" ht="14.25">
      <c r="A7" s="1" t="s">
        <v>2</v>
      </c>
      <c r="C7" s="1">
        <v>156029</v>
      </c>
      <c r="D7" s="1">
        <f>164337-C7</f>
        <v>8308</v>
      </c>
      <c r="E7" s="1">
        <v>8307</v>
      </c>
      <c r="F7" s="1">
        <f>E7</f>
        <v>8307</v>
      </c>
      <c r="G7" s="1">
        <f aca="true" t="shared" si="0" ref="G7:Q7">F7</f>
        <v>8307</v>
      </c>
      <c r="H7" s="1">
        <f t="shared" si="0"/>
        <v>8307</v>
      </c>
      <c r="I7" s="1">
        <f t="shared" si="0"/>
        <v>8307</v>
      </c>
      <c r="J7" s="1">
        <f t="shared" si="0"/>
        <v>8307</v>
      </c>
      <c r="K7" s="1">
        <f t="shared" si="0"/>
        <v>8307</v>
      </c>
      <c r="L7" s="1">
        <f t="shared" si="0"/>
        <v>8307</v>
      </c>
      <c r="M7" s="1">
        <f t="shared" si="0"/>
        <v>8307</v>
      </c>
      <c r="N7" s="1">
        <f t="shared" si="0"/>
        <v>8307</v>
      </c>
      <c r="O7" s="1">
        <f t="shared" si="0"/>
        <v>8307</v>
      </c>
      <c r="P7" s="1">
        <f t="shared" si="0"/>
        <v>8307</v>
      </c>
      <c r="Q7" s="1">
        <f t="shared" si="0"/>
        <v>8307</v>
      </c>
      <c r="R7" s="1">
        <v>16469</v>
      </c>
      <c r="S7" s="1">
        <v>16469</v>
      </c>
    </row>
    <row r="8" spans="1:19" ht="15" thickBot="1">
      <c r="A8" s="1" t="s">
        <v>3</v>
      </c>
      <c r="C8" s="2">
        <f>+C6-C7</f>
        <v>-156029</v>
      </c>
      <c r="D8" s="2">
        <f aca="true" t="shared" si="1" ref="D8:S8">+D6-D7</f>
        <v>14271</v>
      </c>
      <c r="E8" s="2">
        <f t="shared" si="1"/>
        <v>14155</v>
      </c>
      <c r="F8" s="2">
        <f t="shared" si="1"/>
        <v>14037</v>
      </c>
      <c r="G8" s="2">
        <f t="shared" si="1"/>
        <v>13905</v>
      </c>
      <c r="H8" s="2">
        <f t="shared" si="1"/>
        <v>13787</v>
      </c>
      <c r="I8" s="2">
        <f t="shared" si="1"/>
        <v>13670</v>
      </c>
      <c r="J8" s="2">
        <f t="shared" si="1"/>
        <v>13537</v>
      </c>
      <c r="K8" s="2">
        <f t="shared" si="1"/>
        <v>13420</v>
      </c>
      <c r="L8" s="2">
        <f t="shared" si="1"/>
        <v>13287</v>
      </c>
      <c r="M8" s="2">
        <f t="shared" si="1"/>
        <v>13170</v>
      </c>
      <c r="N8" s="2">
        <f t="shared" si="1"/>
        <v>13052</v>
      </c>
      <c r="O8" s="2">
        <f t="shared" si="1"/>
        <v>12920</v>
      </c>
      <c r="P8" s="2">
        <f t="shared" si="1"/>
        <v>12788</v>
      </c>
      <c r="Q8" s="2">
        <f t="shared" si="1"/>
        <v>12641</v>
      </c>
      <c r="R8" s="2">
        <f t="shared" si="1"/>
        <v>4346</v>
      </c>
      <c r="S8" s="2">
        <f t="shared" si="1"/>
        <v>4214</v>
      </c>
    </row>
    <row r="9" ht="15" thickTop="1"/>
    <row r="10" spans="1:22" ht="15" thickBot="1">
      <c r="A10" s="1" t="s">
        <v>5</v>
      </c>
      <c r="C10" s="4">
        <f>C8/720</f>
        <v>-216.70694444444445</v>
      </c>
      <c r="D10" s="4">
        <f aca="true" t="shared" si="2" ref="D10:S10">D8/720</f>
        <v>19.820833333333333</v>
      </c>
      <c r="E10" s="4">
        <f t="shared" si="2"/>
        <v>19.65972222222222</v>
      </c>
      <c r="F10" s="4">
        <f t="shared" si="2"/>
        <v>19.495833333333334</v>
      </c>
      <c r="G10" s="4">
        <f t="shared" si="2"/>
        <v>19.3125</v>
      </c>
      <c r="H10" s="4">
        <f t="shared" si="2"/>
        <v>19.148611111111112</v>
      </c>
      <c r="I10" s="4">
        <f t="shared" si="2"/>
        <v>18.98611111111111</v>
      </c>
      <c r="J10" s="4">
        <f t="shared" si="2"/>
        <v>18.801388888888887</v>
      </c>
      <c r="K10" s="4">
        <f t="shared" si="2"/>
        <v>18.63888888888889</v>
      </c>
      <c r="L10" s="4">
        <f t="shared" si="2"/>
        <v>18.454166666666666</v>
      </c>
      <c r="M10" s="4">
        <f t="shared" si="2"/>
        <v>18.291666666666668</v>
      </c>
      <c r="N10" s="4">
        <f t="shared" si="2"/>
        <v>18.127777777777776</v>
      </c>
      <c r="O10" s="4">
        <f t="shared" si="2"/>
        <v>17.944444444444443</v>
      </c>
      <c r="P10" s="4">
        <f t="shared" si="2"/>
        <v>17.761111111111113</v>
      </c>
      <c r="Q10" s="4">
        <f t="shared" si="2"/>
        <v>17.556944444444444</v>
      </c>
      <c r="R10" s="4">
        <f t="shared" si="2"/>
        <v>6.036111111111111</v>
      </c>
      <c r="S10" s="4">
        <f t="shared" si="2"/>
        <v>5.852777777777778</v>
      </c>
      <c r="U10" s="6">
        <f>SUM(C10:T10)</f>
        <v>57.181944444444426</v>
      </c>
      <c r="V10" s="7">
        <f>IRR(C10:S10)</f>
        <v>0.03207892142807123</v>
      </c>
    </row>
    <row r="11" ht="15" thickTop="1"/>
    <row r="12" ht="14.25">
      <c r="A12" s="8" t="s">
        <v>10</v>
      </c>
    </row>
    <row r="13" ht="14.25">
      <c r="A13" s="1" t="s">
        <v>18</v>
      </c>
    </row>
    <row r="15" ht="14.25">
      <c r="A15" s="8" t="s">
        <v>11</v>
      </c>
    </row>
    <row r="16" ht="14.25">
      <c r="A16" s="1" t="s">
        <v>13</v>
      </c>
    </row>
    <row r="17" ht="14.25">
      <c r="A17" s="1" t="s">
        <v>12</v>
      </c>
    </row>
    <row r="18" ht="14.25">
      <c r="A18" s="1" t="s">
        <v>19</v>
      </c>
    </row>
    <row r="20" ht="14.25">
      <c r="A20" s="8" t="s">
        <v>14</v>
      </c>
    </row>
    <row r="21" ht="14.25">
      <c r="A21" s="1" t="s">
        <v>15</v>
      </c>
    </row>
    <row r="22" ht="14.25">
      <c r="A22" s="1" t="s">
        <v>16</v>
      </c>
    </row>
    <row r="23" ht="14.25">
      <c r="A23" s="1" t="s">
        <v>17</v>
      </c>
    </row>
  </sheetData>
  <sheetProtection/>
  <mergeCells count="2">
    <mergeCell ref="C2:S2"/>
    <mergeCell ref="U2:V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Ubbink</dc:creator>
  <cp:keywords/>
  <dc:description/>
  <cp:lastModifiedBy>titus</cp:lastModifiedBy>
  <dcterms:created xsi:type="dcterms:W3CDTF">2015-06-17T14:16:57Z</dcterms:created>
  <dcterms:modified xsi:type="dcterms:W3CDTF">2015-06-22T19:01:09Z</dcterms:modified>
  <cp:category/>
  <cp:version/>
  <cp:contentType/>
  <cp:contentStatus/>
</cp:coreProperties>
</file>